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456" windowHeight="9816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'Лист1'!$A$1:$H$81</definedName>
  </definedNames>
  <calcPr fullCalcOnLoad="1"/>
</workbook>
</file>

<file path=xl/sharedStrings.xml><?xml version="1.0" encoding="utf-8"?>
<sst xmlns="http://schemas.openxmlformats.org/spreadsheetml/2006/main" count="87" uniqueCount="78">
  <si>
    <t>тис. грн.</t>
  </si>
  <si>
    <t>ККД</t>
  </si>
  <si>
    <t>Доходи</t>
  </si>
  <si>
    <t>м. Прилуки</t>
  </si>
  <si>
    <t>Факт</t>
  </si>
  <si>
    <t>+/-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</si>
  <si>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</si>
  <si>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</si>
  <si>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  </t>
  </si>
  <si>
    <t>Податок на прибуток підприємств  </t>
  </si>
  <si>
    <t>Збори та плата за спеціальне використання природних ресурсів </t>
  </si>
  <si>
    <t>Збір за спеціальне використання лісових ресурсів </t>
  </si>
  <si>
    <t>Плата за землю  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</si>
  <si>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</si>
  <si>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</si>
  <si>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</si>
  <si>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</si>
  <si>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Окремі податки і збори, що зараховуються до місцевих бюджетів </t>
  </si>
  <si>
    <t>Місцеві податки і збори, нараховані до 1 січня 2011 року </t>
  </si>
  <si>
    <t>Комунальний податок  </t>
  </si>
  <si>
    <t>Місцеві податки і збори </t>
  </si>
  <si>
    <t>Туристичний збір </t>
  </si>
  <si>
    <t>Збір за провадження деяких видів підприємницької діяльності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</si>
  <si>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</si>
  <si>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</si>
  <si>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</si>
  <si>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</si>
  <si>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</si>
  <si>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</si>
  <si>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</si>
  <si>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</si>
  <si>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</si>
  <si>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Інші неподаткові надходження  </t>
  </si>
  <si>
    <t>Доходи від операцій з капіталом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</si>
  <si>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</si>
  <si>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</si>
  <si>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Дотації  </t>
  </si>
  <si>
    <t>Дотації вирівнювання з державного бюджету місцевим бюджетам  </t>
  </si>
  <si>
    <t>Субвенції  </t>
  </si>
  <si>
    <t>Інші субвенції </t>
  </si>
  <si>
    <t>Бюджетні призначення 2014 року</t>
  </si>
  <si>
    <t>Уточнені бюджетні призначення 2014 року</t>
  </si>
  <si>
    <t>Уточнені бюджетні призначення за І квартал 2014 р.</t>
  </si>
  <si>
    <t>Загальний фонд</t>
  </si>
  <si>
    <t>Разом власних доходів</t>
  </si>
  <si>
    <t>ЗАТВЕРДЖЕНО</t>
  </si>
  <si>
    <t>Додаток 1</t>
  </si>
  <si>
    <t>до рішення міської ради</t>
  </si>
  <si>
    <t>% виконання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</si>
  <si>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</si>
  <si>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</si>
  <si>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 xml:space="preserve">Субвенція з державного бюджету 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 компенсацію за пільговий проїзд окремих категорій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</si>
  <si>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</si>
  <si>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</si>
  <si>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Спеціальний фонд</t>
  </si>
  <si>
    <t>Податки на власність  </t>
  </si>
  <si>
    <t>Збір за першу реєстрацію транспортного засобу </t>
  </si>
  <si>
    <t>Податок на нерухоме майно, відмінне від земельної ділянки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</si>
  <si>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 </t>
  </si>
  <si>
    <t>Єдиний податок  </t>
  </si>
  <si>
    <t>Інші податки та збори </t>
  </si>
  <si>
    <t>Екологічний податок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</si>
  <si>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</si>
  <si>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</si>
  <si>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</si>
  <si>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</si>
  <si>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</si>
  <si>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</si>
  <si>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Разом доходів спеціального фонду (без трансфертів)</t>
  </si>
  <si>
    <t>Разом доходів загального фонду</t>
  </si>
  <si>
    <t>Всьго доходів бюджету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</si>
  <si>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</si>
  <si>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або погоджувалися органами державної влади чи органами місцевого самоврядування </t>
  </si>
  <si>
    <t>Виконання бюджету м. Прилуки за І квартал 2014 року</t>
  </si>
  <si>
    <t>Власні надходження бюджетних установ  </t>
  </si>
  <si>
    <t xml:space="preserve">Разом доходів спеціального фонду </t>
  </si>
  <si>
    <t>(68 сесія 6 скликання)</t>
  </si>
  <si>
    <t>30.05.2014 року №_3__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</si>
</sst>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#,##0.0"/>
    <numFmt numFmtId="174" formatCode="#0.0"/>
    <numFmt numFmtId="17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173" fontId="2" fillId="33" borderId="0" xfId="0" applyNumberFormat="1" applyFont="1" applyFill="1" applyAlignment="1">
      <alignment horizontal="left"/>
    </xf>
    <xf numFmtId="173" fontId="2" fillId="33" borderId="0" xfId="0" applyNumberFormat="1" applyFont="1" applyFill="1" applyBorder="1" applyAlignment="1" applyProtection="1">
      <alignment horizontal="left" vertical="top"/>
      <protection/>
    </xf>
    <xf numFmtId="0" fontId="39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8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174" fontId="3" fillId="33" borderId="10" xfId="0" applyNumberFormat="1" applyFont="1" applyFill="1" applyBorder="1" applyAlignment="1">
      <alignment vertical="center"/>
    </xf>
    <xf numFmtId="0" fontId="38" fillId="33" borderId="10" xfId="0" applyFont="1" applyFill="1" applyBorder="1" applyAlignment="1">
      <alignment vertical="center"/>
    </xf>
    <xf numFmtId="0" fontId="38" fillId="33" borderId="10" xfId="0" applyFont="1" applyFill="1" applyBorder="1" applyAlignment="1">
      <alignment vertical="center" wrapText="1"/>
    </xf>
    <xf numFmtId="174" fontId="38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9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9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view="pageBreakPreview" zoomScaleNormal="70" zoomScaleSheetLayoutView="100" zoomScalePageLayoutView="0" workbookViewId="0" topLeftCell="A37">
      <selection activeCell="A7" sqref="A7:H7"/>
    </sheetView>
  </sheetViews>
  <sheetFormatPr defaultColWidth="9.140625" defaultRowHeight="15"/>
  <cols>
    <col min="1" max="1" width="15.421875" style="1" bestFit="1" customWidth="1"/>
    <col min="2" max="2" width="44.7109375" style="1" customWidth="1"/>
    <col min="3" max="3" width="15.7109375" style="1" customWidth="1"/>
    <col min="4" max="4" width="15.00390625" style="1" customWidth="1"/>
    <col min="5" max="5" width="15.8515625" style="1" customWidth="1"/>
    <col min="6" max="6" width="12.7109375" style="1" bestFit="1" customWidth="1"/>
    <col min="7" max="7" width="15.140625" style="1" customWidth="1"/>
    <col min="8" max="8" width="11.57421875" style="1" customWidth="1"/>
    <col min="9" max="16384" width="8.8515625" style="1" customWidth="1"/>
  </cols>
  <sheetData>
    <row r="1" ht="21">
      <c r="E1" s="2" t="s">
        <v>45</v>
      </c>
    </row>
    <row r="2" ht="21">
      <c r="E2" s="3" t="s">
        <v>46</v>
      </c>
    </row>
    <row r="3" ht="21">
      <c r="E3" s="3" t="s">
        <v>47</v>
      </c>
    </row>
    <row r="4" ht="21">
      <c r="E4" s="3" t="s">
        <v>76</v>
      </c>
    </row>
    <row r="5" spans="1:11" ht="21">
      <c r="A5" s="4"/>
      <c r="B5" s="4"/>
      <c r="C5" s="4"/>
      <c r="D5" s="4"/>
      <c r="E5" s="3" t="s">
        <v>77</v>
      </c>
      <c r="I5" s="4"/>
      <c r="J5" s="4"/>
      <c r="K5" s="4"/>
    </row>
    <row r="6" spans="1:11" ht="21">
      <c r="A6" s="4"/>
      <c r="B6" s="4"/>
      <c r="C6" s="4"/>
      <c r="D6" s="4"/>
      <c r="E6" s="3"/>
      <c r="I6" s="4"/>
      <c r="J6" s="4"/>
      <c r="K6" s="4"/>
    </row>
    <row r="7" spans="1:11" ht="21">
      <c r="A7" s="25" t="s">
        <v>73</v>
      </c>
      <c r="B7" s="25"/>
      <c r="C7" s="25"/>
      <c r="D7" s="25"/>
      <c r="E7" s="25"/>
      <c r="F7" s="25"/>
      <c r="G7" s="25"/>
      <c r="H7" s="25"/>
      <c r="I7" s="4"/>
      <c r="J7" s="4"/>
      <c r="K7" s="4"/>
    </row>
    <row r="8" ht="21">
      <c r="H8" s="1" t="s">
        <v>0</v>
      </c>
    </row>
    <row r="9" spans="1:8" ht="21">
      <c r="A9" s="23" t="s">
        <v>1</v>
      </c>
      <c r="B9" s="23" t="s">
        <v>2</v>
      </c>
      <c r="C9" s="23" t="s">
        <v>3</v>
      </c>
      <c r="D9" s="24"/>
      <c r="E9" s="24"/>
      <c r="F9" s="24"/>
      <c r="G9" s="24"/>
      <c r="H9" s="24"/>
    </row>
    <row r="10" spans="1:8" ht="122.25">
      <c r="A10" s="24"/>
      <c r="B10" s="24"/>
      <c r="C10" s="5" t="s">
        <v>40</v>
      </c>
      <c r="D10" s="5" t="s">
        <v>41</v>
      </c>
      <c r="E10" s="5" t="s">
        <v>42</v>
      </c>
      <c r="F10" s="6" t="s">
        <v>4</v>
      </c>
      <c r="G10" s="6" t="s">
        <v>5</v>
      </c>
      <c r="H10" s="5" t="s">
        <v>48</v>
      </c>
    </row>
    <row r="11" spans="1:8" s="7" customFormat="1" ht="21">
      <c r="A11" s="18" t="s">
        <v>43</v>
      </c>
      <c r="B11" s="19"/>
      <c r="C11" s="19"/>
      <c r="D11" s="19"/>
      <c r="E11" s="19"/>
      <c r="F11" s="19"/>
      <c r="G11" s="19"/>
      <c r="H11" s="20"/>
    </row>
    <row r="12" spans="1:8" s="7" customFormat="1" ht="21">
      <c r="A12" s="8">
        <v>10000000</v>
      </c>
      <c r="B12" s="9" t="s">
        <v>6</v>
      </c>
      <c r="C12" s="10">
        <v>105232.5</v>
      </c>
      <c r="D12" s="10">
        <v>105232.5</v>
      </c>
      <c r="E12" s="10">
        <v>21781.2</v>
      </c>
      <c r="F12" s="10">
        <v>23658.99017</v>
      </c>
      <c r="G12" s="10">
        <f aca="true" t="shared" si="0" ref="G12:G28">F12-E12</f>
        <v>1877.7901700000002</v>
      </c>
      <c r="H12" s="10">
        <f aca="true" t="shared" si="1" ref="H12:H28">IF(E12=0,0,F12/E12*100)</f>
        <v>108.62115113033258</v>
      </c>
    </row>
    <row r="13" spans="1:8" s="7" customFormat="1" ht="66" customHeight="1">
      <c r="A13" s="8">
        <v>11000000</v>
      </c>
      <c r="B13" s="9" t="s">
        <v>7</v>
      </c>
      <c r="C13" s="10">
        <v>96367.5</v>
      </c>
      <c r="D13" s="10">
        <v>96367.5</v>
      </c>
      <c r="E13" s="10">
        <v>19653.1</v>
      </c>
      <c r="F13" s="10">
        <v>21394.748680000004</v>
      </c>
      <c r="G13" s="10">
        <f t="shared" si="0"/>
        <v>1741.6486800000057</v>
      </c>
      <c r="H13" s="10">
        <f t="shared" si="1"/>
        <v>108.86195399199113</v>
      </c>
    </row>
    <row r="14" spans="1:8" s="7" customFormat="1" ht="42">
      <c r="A14" s="11">
        <v>11010000</v>
      </c>
      <c r="B14" s="12" t="s">
        <v>8</v>
      </c>
      <c r="C14" s="13">
        <v>95356</v>
      </c>
      <c r="D14" s="13">
        <v>95356</v>
      </c>
      <c r="E14" s="13">
        <v>19374</v>
      </c>
      <c r="F14" s="13">
        <v>22418.185520000003</v>
      </c>
      <c r="G14" s="13">
        <f t="shared" si="0"/>
        <v>3044.1855200000027</v>
      </c>
      <c r="H14" s="13">
        <f t="shared" si="1"/>
        <v>115.71273624445134</v>
      </c>
    </row>
    <row r="15" spans="1:8" s="7" customFormat="1" ht="40.5">
      <c r="A15" s="8">
        <v>11020000</v>
      </c>
      <c r="B15" s="9" t="s">
        <v>9</v>
      </c>
      <c r="C15" s="10">
        <v>1011.5</v>
      </c>
      <c r="D15" s="10">
        <v>1011.5</v>
      </c>
      <c r="E15" s="10">
        <v>279.1</v>
      </c>
      <c r="F15" s="10">
        <v>-1023.43684</v>
      </c>
      <c r="G15" s="10">
        <f t="shared" si="0"/>
        <v>-1302.53684</v>
      </c>
      <c r="H15" s="10">
        <f t="shared" si="1"/>
        <v>-366.6918093873163</v>
      </c>
    </row>
    <row r="16" spans="1:8" s="7" customFormat="1" ht="69.75" customHeight="1">
      <c r="A16" s="8">
        <v>13000000</v>
      </c>
      <c r="B16" s="9" t="s">
        <v>10</v>
      </c>
      <c r="C16" s="10">
        <v>8310</v>
      </c>
      <c r="D16" s="10">
        <v>8310</v>
      </c>
      <c r="E16" s="10">
        <v>1987.9</v>
      </c>
      <c r="F16" s="10">
        <v>2116.67515</v>
      </c>
      <c r="G16" s="10">
        <f t="shared" si="0"/>
        <v>128.77514999999994</v>
      </c>
      <c r="H16" s="10">
        <f t="shared" si="1"/>
        <v>106.47794909200663</v>
      </c>
    </row>
    <row r="17" spans="1:8" s="7" customFormat="1" ht="42">
      <c r="A17" s="11">
        <v>13010000</v>
      </c>
      <c r="B17" s="12" t="s">
        <v>11</v>
      </c>
      <c r="C17" s="13">
        <v>0</v>
      </c>
      <c r="D17" s="13">
        <v>0</v>
      </c>
      <c r="E17" s="13">
        <v>0</v>
      </c>
      <c r="F17" s="13">
        <v>1.25438</v>
      </c>
      <c r="G17" s="13">
        <f t="shared" si="0"/>
        <v>1.25438</v>
      </c>
      <c r="H17" s="13">
        <f t="shared" si="1"/>
        <v>0</v>
      </c>
    </row>
    <row r="18" spans="1:8" s="7" customFormat="1" ht="21">
      <c r="A18" s="8">
        <v>13050000</v>
      </c>
      <c r="B18" s="9" t="s">
        <v>12</v>
      </c>
      <c r="C18" s="10">
        <v>8310</v>
      </c>
      <c r="D18" s="10">
        <v>8310</v>
      </c>
      <c r="E18" s="10">
        <v>1987.9</v>
      </c>
      <c r="F18" s="10">
        <v>2115.42077</v>
      </c>
      <c r="G18" s="10">
        <f t="shared" si="0"/>
        <v>127.52077000000008</v>
      </c>
      <c r="H18" s="10">
        <f t="shared" si="1"/>
        <v>106.41484833241108</v>
      </c>
    </row>
    <row r="19" spans="1:8" s="7" customFormat="1" ht="42">
      <c r="A19" s="11">
        <v>13050100</v>
      </c>
      <c r="B19" s="12" t="s">
        <v>13</v>
      </c>
      <c r="C19" s="13">
        <v>2370</v>
      </c>
      <c r="D19" s="13">
        <v>2370</v>
      </c>
      <c r="E19" s="13">
        <v>567.2</v>
      </c>
      <c r="F19" s="13">
        <v>563.30137</v>
      </c>
      <c r="G19" s="13">
        <f t="shared" si="0"/>
        <v>-3.8986300000000256</v>
      </c>
      <c r="H19" s="13">
        <f t="shared" si="1"/>
        <v>99.31265338504936</v>
      </c>
    </row>
    <row r="20" spans="1:8" s="7" customFormat="1" ht="33.75" customHeight="1">
      <c r="A20" s="11">
        <v>13050200</v>
      </c>
      <c r="B20" s="12" t="s">
        <v>14</v>
      </c>
      <c r="C20" s="13">
        <v>4400</v>
      </c>
      <c r="D20" s="13">
        <v>4400</v>
      </c>
      <c r="E20" s="13">
        <v>1025.7</v>
      </c>
      <c r="F20" s="13">
        <v>1207.10128</v>
      </c>
      <c r="G20" s="13">
        <f t="shared" si="0"/>
        <v>181.40128000000004</v>
      </c>
      <c r="H20" s="13">
        <f t="shared" si="1"/>
        <v>117.68560787754706</v>
      </c>
    </row>
    <row r="21" spans="1:8" s="7" customFormat="1" ht="25.5" customHeight="1">
      <c r="A21" s="11">
        <v>13050300</v>
      </c>
      <c r="B21" s="15" t="s">
        <v>15</v>
      </c>
      <c r="C21" s="13">
        <v>160</v>
      </c>
      <c r="D21" s="13">
        <v>160</v>
      </c>
      <c r="E21" s="13">
        <v>19</v>
      </c>
      <c r="F21" s="13">
        <v>12.581059999999999</v>
      </c>
      <c r="G21" s="13">
        <f t="shared" si="0"/>
        <v>-6.418940000000001</v>
      </c>
      <c r="H21" s="13">
        <f t="shared" si="1"/>
        <v>66.21610526315789</v>
      </c>
    </row>
    <row r="22" spans="1:8" s="7" customFormat="1" ht="30" customHeight="1">
      <c r="A22" s="11">
        <v>13050500</v>
      </c>
      <c r="B22" s="12" t="s">
        <v>16</v>
      </c>
      <c r="C22" s="13">
        <v>1380</v>
      </c>
      <c r="D22" s="13">
        <v>1380</v>
      </c>
      <c r="E22" s="13">
        <v>376</v>
      </c>
      <c r="F22" s="13">
        <v>332.43706</v>
      </c>
      <c r="G22" s="13">
        <f t="shared" si="0"/>
        <v>-43.562940000000026</v>
      </c>
      <c r="H22" s="13">
        <f t="shared" si="1"/>
        <v>88.41411170212766</v>
      </c>
    </row>
    <row r="23" spans="1:8" s="7" customFormat="1" ht="60.75">
      <c r="A23" s="8">
        <v>16000000</v>
      </c>
      <c r="B23" s="9" t="s">
        <v>17</v>
      </c>
      <c r="C23" s="10">
        <v>0</v>
      </c>
      <c r="D23" s="10">
        <v>0</v>
      </c>
      <c r="E23" s="10">
        <v>0</v>
      </c>
      <c r="F23" s="10">
        <v>-0.1469</v>
      </c>
      <c r="G23" s="10">
        <f t="shared" si="0"/>
        <v>-0.1469</v>
      </c>
      <c r="H23" s="10">
        <f t="shared" si="1"/>
        <v>0</v>
      </c>
    </row>
    <row r="24" spans="1:8" s="7" customFormat="1" ht="42">
      <c r="A24" s="11">
        <v>16010000</v>
      </c>
      <c r="B24" s="12" t="s">
        <v>18</v>
      </c>
      <c r="C24" s="13">
        <v>0</v>
      </c>
      <c r="D24" s="13">
        <v>0</v>
      </c>
      <c r="E24" s="13">
        <v>0</v>
      </c>
      <c r="F24" s="13">
        <v>-0.1469</v>
      </c>
      <c r="G24" s="13">
        <f t="shared" si="0"/>
        <v>-0.1469</v>
      </c>
      <c r="H24" s="13">
        <f t="shared" si="1"/>
        <v>0</v>
      </c>
    </row>
    <row r="25" spans="1:8" s="7" customFormat="1" ht="21">
      <c r="A25" s="11">
        <v>16010200</v>
      </c>
      <c r="B25" s="12" t="s">
        <v>19</v>
      </c>
      <c r="C25" s="13">
        <v>0</v>
      </c>
      <c r="D25" s="13">
        <v>0</v>
      </c>
      <c r="E25" s="13">
        <v>0</v>
      </c>
      <c r="F25" s="13">
        <v>-0.1469</v>
      </c>
      <c r="G25" s="13">
        <f t="shared" si="0"/>
        <v>-0.1469</v>
      </c>
      <c r="H25" s="13">
        <f t="shared" si="1"/>
        <v>0</v>
      </c>
    </row>
    <row r="26" spans="1:8" s="7" customFormat="1" ht="21">
      <c r="A26" s="8">
        <v>18000000</v>
      </c>
      <c r="B26" s="9" t="s">
        <v>20</v>
      </c>
      <c r="C26" s="10">
        <v>555</v>
      </c>
      <c r="D26" s="10">
        <v>555</v>
      </c>
      <c r="E26" s="10">
        <v>140.2</v>
      </c>
      <c r="F26" s="10">
        <v>147.71323999999998</v>
      </c>
      <c r="G26" s="10">
        <f t="shared" si="0"/>
        <v>7.513239999999996</v>
      </c>
      <c r="H26" s="10">
        <f t="shared" si="1"/>
        <v>105.35894436519257</v>
      </c>
    </row>
    <row r="27" spans="1:8" s="7" customFormat="1" ht="21">
      <c r="A27" s="11">
        <v>18030000</v>
      </c>
      <c r="B27" s="12" t="s">
        <v>21</v>
      </c>
      <c r="C27" s="13">
        <v>11</v>
      </c>
      <c r="D27" s="13">
        <v>11</v>
      </c>
      <c r="E27" s="13">
        <v>2.7</v>
      </c>
      <c r="F27" s="13">
        <v>0.79417</v>
      </c>
      <c r="G27" s="13">
        <f t="shared" si="0"/>
        <v>-1.9058300000000001</v>
      </c>
      <c r="H27" s="13">
        <f t="shared" si="1"/>
        <v>29.413703703703703</v>
      </c>
    </row>
    <row r="28" spans="1:8" s="7" customFormat="1" ht="63">
      <c r="A28" s="11">
        <v>18040000</v>
      </c>
      <c r="B28" s="12" t="s">
        <v>22</v>
      </c>
      <c r="C28" s="13">
        <v>544</v>
      </c>
      <c r="D28" s="13">
        <v>544</v>
      </c>
      <c r="E28" s="13">
        <v>137.5</v>
      </c>
      <c r="F28" s="13">
        <v>146.91907</v>
      </c>
      <c r="G28" s="13">
        <f t="shared" si="0"/>
        <v>9.419070000000005</v>
      </c>
      <c r="H28" s="13">
        <f t="shared" si="1"/>
        <v>106.85023272727273</v>
      </c>
    </row>
    <row r="29" spans="1:8" s="7" customFormat="1" ht="21">
      <c r="A29" s="8">
        <v>20000000</v>
      </c>
      <c r="B29" s="9" t="s">
        <v>23</v>
      </c>
      <c r="C29" s="10">
        <v>720.7</v>
      </c>
      <c r="D29" s="10">
        <v>720.7</v>
      </c>
      <c r="E29" s="10">
        <v>200.2</v>
      </c>
      <c r="F29" s="10">
        <v>234.95406</v>
      </c>
      <c r="G29" s="10">
        <f aca="true" t="shared" si="2" ref="G29:G49">F29-E29</f>
        <v>34.75406000000001</v>
      </c>
      <c r="H29" s="10">
        <f aca="true" t="shared" si="3" ref="H29:H49">IF(E29=0,0,F29/E29*100)</f>
        <v>117.35967032967034</v>
      </c>
    </row>
    <row r="30" spans="1:8" s="7" customFormat="1" ht="40.5">
      <c r="A30" s="8">
        <v>21000000</v>
      </c>
      <c r="B30" s="9" t="s">
        <v>24</v>
      </c>
      <c r="C30" s="10">
        <v>161</v>
      </c>
      <c r="D30" s="10">
        <v>161</v>
      </c>
      <c r="E30" s="10">
        <v>72.1</v>
      </c>
      <c r="F30" s="10">
        <v>128.15421</v>
      </c>
      <c r="G30" s="10">
        <f t="shared" si="2"/>
        <v>56.05421000000001</v>
      </c>
      <c r="H30" s="10">
        <f t="shared" si="3"/>
        <v>177.7450901525659</v>
      </c>
    </row>
    <row r="31" spans="1:8" s="7" customFormat="1" ht="105">
      <c r="A31" s="11">
        <v>21010300</v>
      </c>
      <c r="B31" s="12" t="s">
        <v>25</v>
      </c>
      <c r="C31" s="13">
        <v>21</v>
      </c>
      <c r="D31" s="13">
        <v>21</v>
      </c>
      <c r="E31" s="13">
        <v>5.2</v>
      </c>
      <c r="F31" s="13">
        <v>0</v>
      </c>
      <c r="G31" s="13">
        <f t="shared" si="2"/>
        <v>-5.2</v>
      </c>
      <c r="H31" s="13">
        <f t="shared" si="3"/>
        <v>0</v>
      </c>
    </row>
    <row r="32" spans="1:8" s="7" customFormat="1" ht="21">
      <c r="A32" s="11">
        <v>21080500</v>
      </c>
      <c r="B32" s="12" t="s">
        <v>27</v>
      </c>
      <c r="C32" s="13">
        <v>70</v>
      </c>
      <c r="D32" s="13">
        <v>70</v>
      </c>
      <c r="E32" s="13">
        <v>50</v>
      </c>
      <c r="F32" s="13">
        <v>120.62235000000001</v>
      </c>
      <c r="G32" s="13">
        <f t="shared" si="2"/>
        <v>70.62235000000001</v>
      </c>
      <c r="H32" s="13">
        <f t="shared" si="3"/>
        <v>241.24470000000002</v>
      </c>
    </row>
    <row r="33" spans="1:8" s="7" customFormat="1" ht="42">
      <c r="A33" s="11">
        <v>21081100</v>
      </c>
      <c r="B33" s="12" t="s">
        <v>28</v>
      </c>
      <c r="C33" s="13">
        <v>70</v>
      </c>
      <c r="D33" s="13">
        <v>70</v>
      </c>
      <c r="E33" s="13">
        <v>16.9</v>
      </c>
      <c r="F33" s="13">
        <v>7.53186</v>
      </c>
      <c r="G33" s="13">
        <f t="shared" si="2"/>
        <v>-9.368139999999999</v>
      </c>
      <c r="H33" s="13">
        <f t="shared" si="3"/>
        <v>44.567218934911246</v>
      </c>
    </row>
    <row r="34" spans="1:8" s="7" customFormat="1" ht="81">
      <c r="A34" s="8">
        <v>22000000</v>
      </c>
      <c r="B34" s="9" t="s">
        <v>29</v>
      </c>
      <c r="C34" s="10">
        <v>378.7</v>
      </c>
      <c r="D34" s="10">
        <v>378.7</v>
      </c>
      <c r="E34" s="10">
        <v>82.8</v>
      </c>
      <c r="F34" s="10">
        <v>50.82789999999999</v>
      </c>
      <c r="G34" s="10">
        <f t="shared" si="2"/>
        <v>-31.972100000000005</v>
      </c>
      <c r="H34" s="10">
        <f t="shared" si="3"/>
        <v>61.38635265700483</v>
      </c>
    </row>
    <row r="35" spans="1:8" s="7" customFormat="1" ht="105">
      <c r="A35" s="11">
        <v>22080400</v>
      </c>
      <c r="B35" s="12" t="s">
        <v>30</v>
      </c>
      <c r="C35" s="13">
        <v>233.7</v>
      </c>
      <c r="D35" s="13">
        <v>233.7</v>
      </c>
      <c r="E35" s="13">
        <v>57.1</v>
      </c>
      <c r="F35" s="13">
        <v>17.833509999999997</v>
      </c>
      <c r="G35" s="13">
        <f t="shared" si="2"/>
        <v>-39.266490000000005</v>
      </c>
      <c r="H35" s="13">
        <f t="shared" si="3"/>
        <v>31.232066549912428</v>
      </c>
    </row>
    <row r="36" spans="1:8" s="7" customFormat="1" ht="21">
      <c r="A36" s="11">
        <v>22090000</v>
      </c>
      <c r="B36" s="12" t="s">
        <v>31</v>
      </c>
      <c r="C36" s="13">
        <v>145</v>
      </c>
      <c r="D36" s="13">
        <v>145</v>
      </c>
      <c r="E36" s="13">
        <v>25.7</v>
      </c>
      <c r="F36" s="13">
        <v>32.99439</v>
      </c>
      <c r="G36" s="13">
        <f t="shared" si="2"/>
        <v>7.2943900000000035</v>
      </c>
      <c r="H36" s="13">
        <f t="shared" si="3"/>
        <v>128.38284046692607</v>
      </c>
    </row>
    <row r="37" spans="1:8" s="7" customFormat="1" ht="40.5">
      <c r="A37" s="8">
        <v>24000000</v>
      </c>
      <c r="B37" s="9" t="s">
        <v>32</v>
      </c>
      <c r="C37" s="10">
        <v>181</v>
      </c>
      <c r="D37" s="10">
        <v>181</v>
      </c>
      <c r="E37" s="10">
        <v>45.3</v>
      </c>
      <c r="F37" s="10">
        <v>55.97195</v>
      </c>
      <c r="G37" s="10">
        <f t="shared" si="2"/>
        <v>10.671950000000002</v>
      </c>
      <c r="H37" s="10">
        <f t="shared" si="3"/>
        <v>123.55838852097132</v>
      </c>
    </row>
    <row r="38" spans="1:8" s="7" customFormat="1" ht="21">
      <c r="A38" s="11">
        <v>24060300</v>
      </c>
      <c r="B38" s="12" t="s">
        <v>26</v>
      </c>
      <c r="C38" s="13">
        <v>181</v>
      </c>
      <c r="D38" s="13">
        <v>181</v>
      </c>
      <c r="E38" s="13">
        <v>45.3</v>
      </c>
      <c r="F38" s="13">
        <v>55.97195</v>
      </c>
      <c r="G38" s="13">
        <f t="shared" si="2"/>
        <v>10.671950000000002</v>
      </c>
      <c r="H38" s="13">
        <f t="shared" si="3"/>
        <v>123.55838852097132</v>
      </c>
    </row>
    <row r="39" spans="1:8" s="7" customFormat="1" ht="40.5">
      <c r="A39" s="8">
        <v>30000000</v>
      </c>
      <c r="B39" s="9" t="s">
        <v>33</v>
      </c>
      <c r="C39" s="10">
        <v>12</v>
      </c>
      <c r="D39" s="10">
        <v>12</v>
      </c>
      <c r="E39" s="10">
        <v>3</v>
      </c>
      <c r="F39" s="10">
        <v>3.17</v>
      </c>
      <c r="G39" s="10">
        <f t="shared" si="2"/>
        <v>0.16999999999999993</v>
      </c>
      <c r="H39" s="10">
        <f t="shared" si="3"/>
        <v>105.66666666666666</v>
      </c>
    </row>
    <row r="40" spans="1:8" s="7" customFormat="1" ht="168">
      <c r="A40" s="11">
        <v>31010200</v>
      </c>
      <c r="B40" s="12" t="s">
        <v>34</v>
      </c>
      <c r="C40" s="13">
        <v>12</v>
      </c>
      <c r="D40" s="13">
        <v>12</v>
      </c>
      <c r="E40" s="13">
        <v>3</v>
      </c>
      <c r="F40" s="13">
        <v>3.17</v>
      </c>
      <c r="G40" s="13">
        <f t="shared" si="2"/>
        <v>0.16999999999999993</v>
      </c>
      <c r="H40" s="13">
        <f t="shared" si="3"/>
        <v>105.66666666666666</v>
      </c>
    </row>
    <row r="41" spans="1:8" s="7" customFormat="1" ht="21">
      <c r="A41" s="21" t="s">
        <v>44</v>
      </c>
      <c r="B41" s="22"/>
      <c r="C41" s="10">
        <v>105965.2</v>
      </c>
      <c r="D41" s="10">
        <v>105965.2</v>
      </c>
      <c r="E41" s="10">
        <v>21984.4</v>
      </c>
      <c r="F41" s="10">
        <v>23897.114230000003</v>
      </c>
      <c r="G41" s="10">
        <f>F41-E41</f>
        <v>1912.7142300000014</v>
      </c>
      <c r="H41" s="10">
        <f>IF(E41=0,0,F41/E41*100)</f>
        <v>108.70032491221049</v>
      </c>
    </row>
    <row r="42" spans="1:8" s="7" customFormat="1" ht="21">
      <c r="A42" s="8">
        <v>40000000</v>
      </c>
      <c r="B42" s="9" t="s">
        <v>35</v>
      </c>
      <c r="C42" s="10">
        <v>86440.3</v>
      </c>
      <c r="D42" s="10">
        <v>86440.3</v>
      </c>
      <c r="E42" s="10">
        <v>23909.996</v>
      </c>
      <c r="F42" s="10">
        <v>21264.128350000003</v>
      </c>
      <c r="G42" s="10">
        <f t="shared" si="2"/>
        <v>-2645.8676499999965</v>
      </c>
      <c r="H42" s="10">
        <f t="shared" si="3"/>
        <v>88.93405231017188</v>
      </c>
    </row>
    <row r="43" spans="1:8" s="7" customFormat="1" ht="21">
      <c r="A43" s="8">
        <v>41020000</v>
      </c>
      <c r="B43" s="9" t="s">
        <v>36</v>
      </c>
      <c r="C43" s="10">
        <v>17225</v>
      </c>
      <c r="D43" s="10">
        <v>17225</v>
      </c>
      <c r="E43" s="10">
        <v>4306.1</v>
      </c>
      <c r="F43" s="10">
        <v>4173.8162</v>
      </c>
      <c r="G43" s="10">
        <f t="shared" si="2"/>
        <v>-132.28380000000016</v>
      </c>
      <c r="H43" s="10">
        <f t="shared" si="3"/>
        <v>96.92799052506909</v>
      </c>
    </row>
    <row r="44" spans="1:8" s="7" customFormat="1" ht="63">
      <c r="A44" s="11">
        <v>41020100</v>
      </c>
      <c r="B44" s="12" t="s">
        <v>37</v>
      </c>
      <c r="C44" s="13">
        <v>17225</v>
      </c>
      <c r="D44" s="13">
        <v>17225</v>
      </c>
      <c r="E44" s="13">
        <v>4306.1</v>
      </c>
      <c r="F44" s="13">
        <v>4173.8162</v>
      </c>
      <c r="G44" s="13">
        <f t="shared" si="2"/>
        <v>-132.28380000000016</v>
      </c>
      <c r="H44" s="13">
        <f t="shared" si="3"/>
        <v>96.92799052506909</v>
      </c>
    </row>
    <row r="45" spans="1:8" s="7" customFormat="1" ht="21">
      <c r="A45" s="8">
        <v>41030000</v>
      </c>
      <c r="B45" s="9" t="s">
        <v>38</v>
      </c>
      <c r="C45" s="10">
        <v>69215.3</v>
      </c>
      <c r="D45" s="10">
        <v>69215.3</v>
      </c>
      <c r="E45" s="10">
        <v>19603.896</v>
      </c>
      <c r="F45" s="10">
        <v>17090.31215</v>
      </c>
      <c r="G45" s="10">
        <f t="shared" si="2"/>
        <v>-2513.583849999999</v>
      </c>
      <c r="H45" s="10">
        <f t="shared" si="3"/>
        <v>87.17814127355093</v>
      </c>
    </row>
    <row r="46" spans="1:8" s="7" customFormat="1" ht="147">
      <c r="A46" s="11">
        <v>41030600</v>
      </c>
      <c r="B46" s="12" t="s">
        <v>49</v>
      </c>
      <c r="C46" s="13">
        <v>49500</v>
      </c>
      <c r="D46" s="13">
        <v>49500</v>
      </c>
      <c r="E46" s="13">
        <v>11699.9</v>
      </c>
      <c r="F46" s="13">
        <v>10824.727130000001</v>
      </c>
      <c r="G46" s="13">
        <f t="shared" si="2"/>
        <v>-875.1728699999985</v>
      </c>
      <c r="H46" s="13">
        <f t="shared" si="3"/>
        <v>92.51982606688948</v>
      </c>
    </row>
    <row r="47" spans="1:8" s="7" customFormat="1" ht="255" customHeight="1">
      <c r="A47" s="11">
        <v>41030800</v>
      </c>
      <c r="B47" s="12" t="s">
        <v>50</v>
      </c>
      <c r="C47" s="13">
        <v>15243</v>
      </c>
      <c r="D47" s="13">
        <v>15243</v>
      </c>
      <c r="E47" s="13">
        <v>6662.48</v>
      </c>
      <c r="F47" s="13">
        <v>5469.7215400000005</v>
      </c>
      <c r="G47" s="13">
        <f t="shared" si="2"/>
        <v>-1192.758459999999</v>
      </c>
      <c r="H47" s="13">
        <f t="shared" si="3"/>
        <v>82.09738025480003</v>
      </c>
    </row>
    <row r="48" spans="1:8" s="7" customFormat="1" ht="409.5">
      <c r="A48" s="11">
        <v>41030900</v>
      </c>
      <c r="B48" s="12" t="s">
        <v>51</v>
      </c>
      <c r="C48" s="13">
        <v>2483.6</v>
      </c>
      <c r="D48" s="13">
        <v>2483.6</v>
      </c>
      <c r="E48" s="13">
        <v>763.4</v>
      </c>
      <c r="F48" s="13">
        <v>333</v>
      </c>
      <c r="G48" s="13">
        <f t="shared" si="2"/>
        <v>-430.4</v>
      </c>
      <c r="H48" s="13">
        <f t="shared" si="3"/>
        <v>43.6206444851978</v>
      </c>
    </row>
    <row r="49" spans="1:8" s="7" customFormat="1" ht="151.5" customHeight="1">
      <c r="A49" s="11">
        <v>41031000</v>
      </c>
      <c r="B49" s="12" t="s">
        <v>52</v>
      </c>
      <c r="C49" s="13">
        <v>57.8</v>
      </c>
      <c r="D49" s="13">
        <v>57.8</v>
      </c>
      <c r="E49" s="13">
        <v>23.5</v>
      </c>
      <c r="F49" s="13">
        <v>23.216669999999997</v>
      </c>
      <c r="G49" s="13">
        <f t="shared" si="2"/>
        <v>-0.28333000000000297</v>
      </c>
      <c r="H49" s="13">
        <f t="shared" si="3"/>
        <v>98.7943404255319</v>
      </c>
    </row>
    <row r="50" spans="1:8" s="7" customFormat="1" ht="21">
      <c r="A50" s="11">
        <v>41035000</v>
      </c>
      <c r="B50" s="12" t="s">
        <v>39</v>
      </c>
      <c r="C50" s="13">
        <v>1123</v>
      </c>
      <c r="D50" s="13">
        <v>1123</v>
      </c>
      <c r="E50" s="13">
        <v>270.72</v>
      </c>
      <c r="F50" s="13">
        <v>264.415</v>
      </c>
      <c r="G50" s="13">
        <f>F50-E50</f>
        <v>-6.305000000000007</v>
      </c>
      <c r="H50" s="13">
        <f>IF(E50=0,0,F50/E50*100)</f>
        <v>97.67102541371158</v>
      </c>
    </row>
    <row r="51" spans="1:8" s="7" customFormat="1" ht="249.75" customHeight="1">
      <c r="A51" s="11">
        <v>41035800</v>
      </c>
      <c r="B51" s="12" t="s">
        <v>53</v>
      </c>
      <c r="C51" s="13">
        <v>807.9</v>
      </c>
      <c r="D51" s="13">
        <v>807.9</v>
      </c>
      <c r="E51" s="13">
        <v>183.896</v>
      </c>
      <c r="F51" s="13">
        <v>175.23181</v>
      </c>
      <c r="G51" s="13">
        <f>F51-E51</f>
        <v>-8.66418999999999</v>
      </c>
      <c r="H51" s="13">
        <f>IF(E51=0,0,F51/E51*100)</f>
        <v>95.2885380867447</v>
      </c>
    </row>
    <row r="52" spans="1:8" s="7" customFormat="1" ht="21">
      <c r="A52" s="21" t="s">
        <v>69</v>
      </c>
      <c r="B52" s="22"/>
      <c r="C52" s="10">
        <v>192405.5</v>
      </c>
      <c r="D52" s="10">
        <v>192405.5</v>
      </c>
      <c r="E52" s="10">
        <v>45894.396</v>
      </c>
      <c r="F52" s="10">
        <v>45161.242580000006</v>
      </c>
      <c r="G52" s="10">
        <f>F52-E52</f>
        <v>-733.1534199999951</v>
      </c>
      <c r="H52" s="10">
        <f>IF(E52=0,0,F52/E52*100)</f>
        <v>98.40252082193217</v>
      </c>
    </row>
    <row r="53" spans="1:8" s="7" customFormat="1" ht="21">
      <c r="A53" s="26" t="s">
        <v>54</v>
      </c>
      <c r="B53" s="19"/>
      <c r="C53" s="19"/>
      <c r="D53" s="19"/>
      <c r="E53" s="19"/>
      <c r="F53" s="19"/>
      <c r="G53" s="19"/>
      <c r="H53" s="20"/>
    </row>
    <row r="54" spans="1:8" s="7" customFormat="1" ht="21">
      <c r="A54" s="8">
        <v>10000000</v>
      </c>
      <c r="B54" s="9" t="s">
        <v>6</v>
      </c>
      <c r="C54" s="10">
        <v>10186</v>
      </c>
      <c r="D54" s="10">
        <v>10186</v>
      </c>
      <c r="E54" s="10">
        <v>2295.1</v>
      </c>
      <c r="F54" s="10">
        <v>2378.23164</v>
      </c>
      <c r="G54" s="10">
        <f aca="true" t="shared" si="4" ref="G54:G81">F54-E54</f>
        <v>83.13164000000006</v>
      </c>
      <c r="H54" s="10">
        <f aca="true" t="shared" si="5" ref="H54:H81">IF(E54=0,0,F54/E54*100)</f>
        <v>103.62213585464686</v>
      </c>
    </row>
    <row r="55" spans="1:8" s="7" customFormat="1" ht="21">
      <c r="A55" s="8">
        <v>12000000</v>
      </c>
      <c r="B55" s="9" t="s">
        <v>55</v>
      </c>
      <c r="C55" s="10">
        <v>232</v>
      </c>
      <c r="D55" s="10">
        <v>232</v>
      </c>
      <c r="E55" s="10">
        <v>44.4</v>
      </c>
      <c r="F55" s="10">
        <v>31.12965</v>
      </c>
      <c r="G55" s="10">
        <f t="shared" si="4"/>
        <v>-13.270349999999997</v>
      </c>
      <c r="H55" s="10">
        <f t="shared" si="5"/>
        <v>70.11182432432433</v>
      </c>
    </row>
    <row r="56" spans="1:8" s="7" customFormat="1" ht="42">
      <c r="A56" s="11">
        <v>12030000</v>
      </c>
      <c r="B56" s="12" t="s">
        <v>56</v>
      </c>
      <c r="C56" s="13">
        <v>232</v>
      </c>
      <c r="D56" s="13">
        <v>232</v>
      </c>
      <c r="E56" s="13">
        <v>44.4</v>
      </c>
      <c r="F56" s="13">
        <v>31.12965</v>
      </c>
      <c r="G56" s="13">
        <f t="shared" si="4"/>
        <v>-13.270349999999997</v>
      </c>
      <c r="H56" s="13">
        <f t="shared" si="5"/>
        <v>70.11182432432433</v>
      </c>
    </row>
    <row r="57" spans="1:8" s="7" customFormat="1" ht="21">
      <c r="A57" s="8">
        <v>18000000</v>
      </c>
      <c r="B57" s="9" t="s">
        <v>20</v>
      </c>
      <c r="C57" s="10">
        <v>9888</v>
      </c>
      <c r="D57" s="10">
        <v>9888</v>
      </c>
      <c r="E57" s="10">
        <v>2234.2</v>
      </c>
      <c r="F57" s="10">
        <v>2324.8231299999998</v>
      </c>
      <c r="G57" s="10">
        <f t="shared" si="4"/>
        <v>90.62312999999995</v>
      </c>
      <c r="H57" s="10">
        <f t="shared" si="5"/>
        <v>104.05617805030883</v>
      </c>
    </row>
    <row r="58" spans="1:8" s="7" customFormat="1" ht="60.75">
      <c r="A58" s="8">
        <v>18010000</v>
      </c>
      <c r="B58" s="9" t="s">
        <v>57</v>
      </c>
      <c r="C58" s="10">
        <v>25</v>
      </c>
      <c r="D58" s="10">
        <v>25</v>
      </c>
      <c r="E58" s="10">
        <v>1.9</v>
      </c>
      <c r="F58" s="10">
        <v>2.3967199999999997</v>
      </c>
      <c r="G58" s="10">
        <f t="shared" si="4"/>
        <v>0.49671999999999983</v>
      </c>
      <c r="H58" s="10">
        <f t="shared" si="5"/>
        <v>126.14315789473682</v>
      </c>
    </row>
    <row r="59" spans="1:8" s="7" customFormat="1" ht="60.75">
      <c r="A59" s="8">
        <v>18040000</v>
      </c>
      <c r="B59" s="9" t="s">
        <v>22</v>
      </c>
      <c r="C59" s="10">
        <v>88</v>
      </c>
      <c r="D59" s="10">
        <v>88</v>
      </c>
      <c r="E59" s="10">
        <v>22</v>
      </c>
      <c r="F59" s="10">
        <v>20.4374</v>
      </c>
      <c r="G59" s="10">
        <f t="shared" si="4"/>
        <v>-1.5625999999999998</v>
      </c>
      <c r="H59" s="10">
        <f t="shared" si="5"/>
        <v>92.89727272727274</v>
      </c>
    </row>
    <row r="60" spans="1:8" s="7" customFormat="1" ht="147">
      <c r="A60" s="11">
        <v>18041500</v>
      </c>
      <c r="B60" s="12" t="s">
        <v>58</v>
      </c>
      <c r="C60" s="13">
        <v>88</v>
      </c>
      <c r="D60" s="13">
        <v>88</v>
      </c>
      <c r="E60" s="13">
        <v>22</v>
      </c>
      <c r="F60" s="13">
        <v>20.4374</v>
      </c>
      <c r="G60" s="13">
        <f t="shared" si="4"/>
        <v>-1.5625999999999998</v>
      </c>
      <c r="H60" s="13">
        <f t="shared" si="5"/>
        <v>92.89727272727274</v>
      </c>
    </row>
    <row r="61" spans="1:8" s="7" customFormat="1" ht="21">
      <c r="A61" s="8">
        <v>18050000</v>
      </c>
      <c r="B61" s="9" t="s">
        <v>59</v>
      </c>
      <c r="C61" s="10">
        <v>9775</v>
      </c>
      <c r="D61" s="10">
        <v>9775</v>
      </c>
      <c r="E61" s="10">
        <v>2210.3</v>
      </c>
      <c r="F61" s="10">
        <v>2301.9890100000002</v>
      </c>
      <c r="G61" s="10">
        <f t="shared" si="4"/>
        <v>91.68901000000005</v>
      </c>
      <c r="H61" s="10">
        <f t="shared" si="5"/>
        <v>104.1482608695652</v>
      </c>
    </row>
    <row r="62" spans="1:8" s="7" customFormat="1" ht="21">
      <c r="A62" s="8">
        <v>19000000</v>
      </c>
      <c r="B62" s="9" t="s">
        <v>60</v>
      </c>
      <c r="C62" s="10">
        <v>66</v>
      </c>
      <c r="D62" s="10">
        <v>66</v>
      </c>
      <c r="E62" s="10">
        <v>16.5</v>
      </c>
      <c r="F62" s="10">
        <v>22.27886</v>
      </c>
      <c r="G62" s="10">
        <f t="shared" si="4"/>
        <v>5.778860000000002</v>
      </c>
      <c r="H62" s="10">
        <f t="shared" si="5"/>
        <v>135.02339393939394</v>
      </c>
    </row>
    <row r="63" spans="1:8" s="7" customFormat="1" ht="21">
      <c r="A63" s="11">
        <v>19010000</v>
      </c>
      <c r="B63" s="12" t="s">
        <v>61</v>
      </c>
      <c r="C63" s="13">
        <v>66</v>
      </c>
      <c r="D63" s="13">
        <v>66</v>
      </c>
      <c r="E63" s="13">
        <v>16.5</v>
      </c>
      <c r="F63" s="13">
        <v>22.27886</v>
      </c>
      <c r="G63" s="13">
        <f t="shared" si="4"/>
        <v>5.778860000000002</v>
      </c>
      <c r="H63" s="13">
        <f t="shared" si="5"/>
        <v>135.02339393939394</v>
      </c>
    </row>
    <row r="64" spans="1:8" s="7" customFormat="1" ht="21">
      <c r="A64" s="8">
        <v>20000000</v>
      </c>
      <c r="B64" s="9" t="s">
        <v>23</v>
      </c>
      <c r="C64" s="10">
        <v>4674.5</v>
      </c>
      <c r="D64" s="10">
        <v>4674.5</v>
      </c>
      <c r="E64" s="10">
        <f>E65+E67</f>
        <v>75.4</v>
      </c>
      <c r="F64" s="10">
        <v>75.89217</v>
      </c>
      <c r="G64" s="10">
        <f t="shared" si="4"/>
        <v>0.49216999999998734</v>
      </c>
      <c r="H64" s="10">
        <f t="shared" si="5"/>
        <v>100.65274535809017</v>
      </c>
    </row>
    <row r="65" spans="1:8" s="7" customFormat="1" ht="40.5">
      <c r="A65" s="8">
        <v>21000000</v>
      </c>
      <c r="B65" s="9" t="s">
        <v>24</v>
      </c>
      <c r="C65" s="10">
        <v>20</v>
      </c>
      <c r="D65" s="10">
        <v>20</v>
      </c>
      <c r="E65" s="10">
        <v>10</v>
      </c>
      <c r="F65" s="10">
        <v>12.13247</v>
      </c>
      <c r="G65" s="10">
        <f t="shared" si="4"/>
        <v>2.1324699999999996</v>
      </c>
      <c r="H65" s="10">
        <f t="shared" si="5"/>
        <v>121.32469999999999</v>
      </c>
    </row>
    <row r="66" spans="1:8" s="7" customFormat="1" ht="189">
      <c r="A66" s="11">
        <v>21080700</v>
      </c>
      <c r="B66" s="12" t="s">
        <v>62</v>
      </c>
      <c r="C66" s="13">
        <v>20</v>
      </c>
      <c r="D66" s="13">
        <v>20</v>
      </c>
      <c r="E66" s="13">
        <v>10</v>
      </c>
      <c r="F66" s="13">
        <v>12.13247</v>
      </c>
      <c r="G66" s="13">
        <f t="shared" si="4"/>
        <v>2.1324699999999996</v>
      </c>
      <c r="H66" s="13">
        <f t="shared" si="5"/>
        <v>121.32469999999999</v>
      </c>
    </row>
    <row r="67" spans="1:8" s="7" customFormat="1" ht="40.5">
      <c r="A67" s="8">
        <v>24000000</v>
      </c>
      <c r="B67" s="9" t="s">
        <v>32</v>
      </c>
      <c r="C67" s="10">
        <v>210.5</v>
      </c>
      <c r="D67" s="10">
        <v>210.5</v>
      </c>
      <c r="E67" s="10">
        <v>65.4</v>
      </c>
      <c r="F67" s="10">
        <v>63.759699999999995</v>
      </c>
      <c r="G67" s="10">
        <f t="shared" si="4"/>
        <v>-1.6403000000000105</v>
      </c>
      <c r="H67" s="10">
        <f t="shared" si="5"/>
        <v>97.49189602446482</v>
      </c>
    </row>
    <row r="68" spans="1:8" s="7" customFormat="1" ht="147">
      <c r="A68" s="11">
        <v>24062100</v>
      </c>
      <c r="B68" s="12" t="s">
        <v>63</v>
      </c>
      <c r="C68" s="13">
        <v>5</v>
      </c>
      <c r="D68" s="13">
        <v>5</v>
      </c>
      <c r="E68" s="13">
        <v>0.4</v>
      </c>
      <c r="F68" s="13">
        <v>0.06470000000000001</v>
      </c>
      <c r="G68" s="13">
        <f t="shared" si="4"/>
        <v>-0.33530000000000004</v>
      </c>
      <c r="H68" s="13">
        <f t="shared" si="5"/>
        <v>16.175</v>
      </c>
    </row>
    <row r="69" spans="1:8" s="7" customFormat="1" ht="84">
      <c r="A69" s="11">
        <v>24170000</v>
      </c>
      <c r="B69" s="12" t="s">
        <v>64</v>
      </c>
      <c r="C69" s="13">
        <v>205.5</v>
      </c>
      <c r="D69" s="13">
        <v>205.5</v>
      </c>
      <c r="E69" s="13">
        <v>65</v>
      </c>
      <c r="F69" s="13">
        <v>63.695</v>
      </c>
      <c r="G69" s="13">
        <f t="shared" si="4"/>
        <v>-1.3049999999999997</v>
      </c>
      <c r="H69" s="13">
        <f t="shared" si="5"/>
        <v>97.99230769230769</v>
      </c>
    </row>
    <row r="70" spans="1:8" s="7" customFormat="1" ht="40.5">
      <c r="A70" s="8">
        <v>25000000</v>
      </c>
      <c r="B70" s="14" t="s">
        <v>74</v>
      </c>
      <c r="C70" s="10">
        <v>4444</v>
      </c>
      <c r="D70" s="10">
        <v>4444</v>
      </c>
      <c r="E70" s="10">
        <v>0</v>
      </c>
      <c r="F70" s="10">
        <v>2330.4</v>
      </c>
      <c r="G70" s="10">
        <v>2330.4</v>
      </c>
      <c r="H70" s="10">
        <f t="shared" si="5"/>
        <v>0</v>
      </c>
    </row>
    <row r="71" spans="1:8" s="7" customFormat="1" ht="40.5">
      <c r="A71" s="8">
        <v>30000000</v>
      </c>
      <c r="B71" s="9" t="s">
        <v>33</v>
      </c>
      <c r="C71" s="10">
        <v>850.1</v>
      </c>
      <c r="D71" s="10">
        <v>850.1</v>
      </c>
      <c r="E71" s="10">
        <v>56.1</v>
      </c>
      <c r="F71" s="10">
        <v>15.66273</v>
      </c>
      <c r="G71" s="10">
        <f t="shared" si="4"/>
        <v>-40.43727</v>
      </c>
      <c r="H71" s="10">
        <f t="shared" si="5"/>
        <v>27.919304812834223</v>
      </c>
    </row>
    <row r="72" spans="1:8" s="7" customFormat="1" ht="84">
      <c r="A72" s="11">
        <v>31030000</v>
      </c>
      <c r="B72" s="12" t="s">
        <v>65</v>
      </c>
      <c r="C72" s="13">
        <v>349.7</v>
      </c>
      <c r="D72" s="13">
        <v>349.7</v>
      </c>
      <c r="E72" s="13">
        <v>38.9</v>
      </c>
      <c r="F72" s="13">
        <v>0</v>
      </c>
      <c r="G72" s="13">
        <f t="shared" si="4"/>
        <v>-38.9</v>
      </c>
      <c r="H72" s="13">
        <f t="shared" si="5"/>
        <v>0</v>
      </c>
    </row>
    <row r="73" spans="1:8" s="7" customFormat="1" ht="168">
      <c r="A73" s="11">
        <v>33010100</v>
      </c>
      <c r="B73" s="12" t="s">
        <v>66</v>
      </c>
      <c r="C73" s="13">
        <v>130</v>
      </c>
      <c r="D73" s="13">
        <v>130</v>
      </c>
      <c r="E73" s="13">
        <v>1.6</v>
      </c>
      <c r="F73" s="13">
        <v>0</v>
      </c>
      <c r="G73" s="13">
        <f t="shared" si="4"/>
        <v>-1.6</v>
      </c>
      <c r="H73" s="13">
        <f t="shared" si="5"/>
        <v>0</v>
      </c>
    </row>
    <row r="74" spans="1:8" s="7" customFormat="1" ht="147">
      <c r="A74" s="11">
        <v>33010400</v>
      </c>
      <c r="B74" s="12" t="s">
        <v>67</v>
      </c>
      <c r="C74" s="13">
        <v>370.4</v>
      </c>
      <c r="D74" s="13">
        <v>370.4</v>
      </c>
      <c r="E74" s="13">
        <v>15.6</v>
      </c>
      <c r="F74" s="13">
        <v>15.66273</v>
      </c>
      <c r="G74" s="13">
        <f t="shared" si="4"/>
        <v>0.06273000000000017</v>
      </c>
      <c r="H74" s="13">
        <f t="shared" si="5"/>
        <v>100.40211538461539</v>
      </c>
    </row>
    <row r="75" spans="1:8" s="7" customFormat="1" ht="45" customHeight="1">
      <c r="A75" s="16" t="s">
        <v>68</v>
      </c>
      <c r="B75" s="17"/>
      <c r="C75" s="10">
        <v>15710.6</v>
      </c>
      <c r="D75" s="10">
        <v>15710.6</v>
      </c>
      <c r="E75" s="10">
        <f>E54+E64+E71</f>
        <v>2426.6</v>
      </c>
      <c r="F75" s="10">
        <v>4800.2</v>
      </c>
      <c r="G75" s="10">
        <f t="shared" si="4"/>
        <v>2373.6</v>
      </c>
      <c r="H75" s="10">
        <f t="shared" si="5"/>
        <v>197.81587406247425</v>
      </c>
    </row>
    <row r="76" spans="1:8" s="7" customFormat="1" ht="21">
      <c r="A76" s="8">
        <v>40000000</v>
      </c>
      <c r="B76" s="9" t="s">
        <v>35</v>
      </c>
      <c r="C76" s="10">
        <v>3263.7038</v>
      </c>
      <c r="D76" s="10">
        <v>3263.7038</v>
      </c>
      <c r="E76" s="10">
        <v>1622.2038</v>
      </c>
      <c r="F76" s="10">
        <v>344.82388000000003</v>
      </c>
      <c r="G76" s="10">
        <f t="shared" si="4"/>
        <v>-1277.3799199999999</v>
      </c>
      <c r="H76" s="10">
        <f t="shared" si="5"/>
        <v>21.25650796774117</v>
      </c>
    </row>
    <row r="77" spans="1:8" s="7" customFormat="1" ht="21">
      <c r="A77" s="8">
        <v>41030000</v>
      </c>
      <c r="B77" s="9" t="s">
        <v>38</v>
      </c>
      <c r="C77" s="10">
        <v>3263.7038</v>
      </c>
      <c r="D77" s="10">
        <v>3263.7038</v>
      </c>
      <c r="E77" s="10">
        <v>1622.2038</v>
      </c>
      <c r="F77" s="10">
        <v>344.82388000000003</v>
      </c>
      <c r="G77" s="10">
        <f t="shared" si="4"/>
        <v>-1277.3799199999999</v>
      </c>
      <c r="H77" s="10">
        <f t="shared" si="5"/>
        <v>21.25650796774117</v>
      </c>
    </row>
    <row r="78" spans="1:8" s="7" customFormat="1" ht="126">
      <c r="A78" s="11">
        <v>41034400</v>
      </c>
      <c r="B78" s="12" t="s">
        <v>71</v>
      </c>
      <c r="C78" s="13">
        <v>1992.2</v>
      </c>
      <c r="D78" s="13">
        <v>1992.2</v>
      </c>
      <c r="E78" s="13">
        <v>350.7</v>
      </c>
      <c r="F78" s="13">
        <v>344.82388000000003</v>
      </c>
      <c r="G78" s="13">
        <f t="shared" si="4"/>
        <v>-5.876119999999958</v>
      </c>
      <c r="H78" s="13">
        <f t="shared" si="5"/>
        <v>98.32445965212433</v>
      </c>
    </row>
    <row r="79" spans="1:8" s="7" customFormat="1" ht="378">
      <c r="A79" s="11">
        <v>41036600</v>
      </c>
      <c r="B79" s="12" t="s">
        <v>72</v>
      </c>
      <c r="C79" s="13">
        <v>1271.5038</v>
      </c>
      <c r="D79" s="13">
        <v>1271.5038</v>
      </c>
      <c r="E79" s="13">
        <v>1271.5038</v>
      </c>
      <c r="F79" s="13">
        <v>0</v>
      </c>
      <c r="G79" s="13">
        <f t="shared" si="4"/>
        <v>-1271.5038</v>
      </c>
      <c r="H79" s="13">
        <f t="shared" si="5"/>
        <v>0</v>
      </c>
    </row>
    <row r="80" spans="1:8" s="7" customFormat="1" ht="21">
      <c r="A80" s="16" t="s">
        <v>75</v>
      </c>
      <c r="B80" s="17"/>
      <c r="C80" s="10">
        <v>18974.3038</v>
      </c>
      <c r="D80" s="10">
        <v>18974.3038</v>
      </c>
      <c r="E80" s="10">
        <f>E75+E76</f>
        <v>4048.8037999999997</v>
      </c>
      <c r="F80" s="10">
        <f>F75+F76</f>
        <v>5145.02388</v>
      </c>
      <c r="G80" s="10">
        <f t="shared" si="4"/>
        <v>1096.22008</v>
      </c>
      <c r="H80" s="10">
        <f t="shared" si="5"/>
        <v>127.07515933471511</v>
      </c>
    </row>
    <row r="81" spans="1:8" s="7" customFormat="1" ht="21">
      <c r="A81" s="16" t="s">
        <v>70</v>
      </c>
      <c r="B81" s="17"/>
      <c r="C81" s="10">
        <f>C52+C80</f>
        <v>211379.8038</v>
      </c>
      <c r="D81" s="10">
        <f>D52+D80</f>
        <v>211379.8038</v>
      </c>
      <c r="E81" s="10">
        <f>E52+E80</f>
        <v>49943.1998</v>
      </c>
      <c r="F81" s="10">
        <f>F52+F80</f>
        <v>50306.266460000006</v>
      </c>
      <c r="G81" s="10">
        <f t="shared" si="4"/>
        <v>363.06666000000405</v>
      </c>
      <c r="H81" s="10">
        <f t="shared" si="5"/>
        <v>100.72695914850054</v>
      </c>
    </row>
  </sheetData>
  <sheetProtection/>
  <mergeCells count="11">
    <mergeCell ref="A7:H7"/>
    <mergeCell ref="A53:H53"/>
    <mergeCell ref="A75:B75"/>
    <mergeCell ref="A80:B80"/>
    <mergeCell ref="A81:B81"/>
    <mergeCell ref="A11:H11"/>
    <mergeCell ref="A41:B41"/>
    <mergeCell ref="A52:B52"/>
    <mergeCell ref="A9:A10"/>
    <mergeCell ref="B9:B10"/>
    <mergeCell ref="C9:H9"/>
  </mergeCells>
  <printOptions horizontalCentered="1"/>
  <pageMargins left="0.3937007874015748" right="0.3937007874015748" top="0.984251968503937" bottom="0.3937007874015748" header="0" footer="0"/>
  <pageSetup horizontalDpi="600" verticalDpi="600" orientation="portrait" paperSize="9" scale="58" r:id="rId1"/>
  <rowBreaks count="5" manualBreakCount="5">
    <brk id="31" max="7" man="1"/>
    <brk id="47" max="7" man="1"/>
    <brk id="59" max="7" man="1"/>
    <brk id="73" max="7" man="1"/>
    <brk id="8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Ленець</cp:lastModifiedBy>
  <cp:lastPrinted>2014-06-02T04:06:34Z</cp:lastPrinted>
  <dcterms:created xsi:type="dcterms:W3CDTF">2014-05-12T05:37:53Z</dcterms:created>
  <dcterms:modified xsi:type="dcterms:W3CDTF">2014-06-02T04:07:39Z</dcterms:modified>
  <cp:category/>
  <cp:version/>
  <cp:contentType/>
  <cp:contentStatus/>
</cp:coreProperties>
</file>